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rob\Downloads\"/>
    </mc:Choice>
  </mc:AlternateContent>
  <xr:revisionPtr revIDLastSave="0" documentId="13_ncr:1_{AA11EFCC-5AAB-4480-9EA9-75752F9D7074}" xr6:coauthVersionLast="47" xr6:coauthVersionMax="47" xr10:uidLastSave="{00000000-0000-0000-0000-000000000000}"/>
  <bookViews>
    <workbookView xWindow="-744" yWindow="-13068" windowWidth="23256" windowHeight="12456" xr2:uid="{00000000-000D-0000-FFFF-FFFF00000000}"/>
  </bookViews>
  <sheets>
    <sheet name="Worksheet" sheetId="12" r:id="rId1"/>
    <sheet name="2008 Sundowner Example" sheetId="2" r:id="rId2"/>
    <sheet name="2023 Lakota 4H 15'LQ Exampl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5" roundtripDataChecksum="HIOq65PaWdqtjBrMZufQ37UMM1v2g5fbhCRNJzHSRGE="/>
    </ext>
  </extLst>
</workbook>
</file>

<file path=xl/calcChain.xml><?xml version="1.0" encoding="utf-8"?>
<calcChain xmlns="http://schemas.openxmlformats.org/spreadsheetml/2006/main">
  <c r="C23" i="12" l="1"/>
  <c r="C26" i="12" s="1"/>
  <c r="C15" i="12" s="1"/>
  <c r="C23" i="2"/>
  <c r="C25" i="2" s="1"/>
  <c r="C23" i="3"/>
  <c r="C25" i="3"/>
  <c r="C11" i="3"/>
  <c r="C12" i="3"/>
  <c r="C11" i="2"/>
  <c r="C12" i="2"/>
  <c r="C16" i="2" l="1"/>
  <c r="C16" i="12"/>
  <c r="C17" i="12"/>
  <c r="C17" i="3"/>
  <c r="C15" i="3"/>
  <c r="C16" i="3"/>
  <c r="C15" i="2"/>
  <c r="C17" i="2"/>
</calcChain>
</file>

<file path=xl/sharedStrings.xml><?xml version="1.0" encoding="utf-8"?>
<sst xmlns="http://schemas.openxmlformats.org/spreadsheetml/2006/main" count="81" uniqueCount="41">
  <si>
    <t>Truck</t>
  </si>
  <si>
    <t>2015 F350SRW, 6.7L diesel, 3.55 axle</t>
  </si>
  <si>
    <t>GVWR</t>
  </si>
  <si>
    <t>GCWR</t>
  </si>
  <si>
    <t>Payload capacity</t>
  </si>
  <si>
    <t>Towing Capacity - gooseneck</t>
  </si>
  <si>
    <t>Estimated Payload</t>
  </si>
  <si>
    <t>`</t>
  </si>
  <si>
    <t>Cargo (60 gal water tank full)</t>
  </si>
  <si>
    <t>Total Payload minus hitch weight</t>
  </si>
  <si>
    <t>Hitched</t>
  </si>
  <si>
    <t>Available Payload</t>
  </si>
  <si>
    <t>New GVW</t>
  </si>
  <si>
    <t>New GCVW</t>
  </si>
  <si>
    <t>Trailer</t>
  </si>
  <si>
    <t>Empty weight</t>
  </si>
  <si>
    <t>Expected weight</t>
  </si>
  <si>
    <t>3 horses, full tank water, standard tack</t>
  </si>
  <si>
    <t>Curb weight (full fuel)</t>
  </si>
  <si>
    <t>Passengers (Rob, Anna, Amanda)</t>
  </si>
  <si>
    <t>Cargo</t>
  </si>
  <si>
    <t>2008 Sundowner 4 Horse Slant Load with Tack Room</t>
  </si>
  <si>
    <t>This is an actual measured value from a CAT Scale</t>
  </si>
  <si>
    <t>Includes weight of the tank</t>
  </si>
  <si>
    <t>2023 LAKOTA CHARGER 4 HORSE SLANT LOAD WITH 15' LIVING QUARTERS</t>
  </si>
  <si>
    <t>Hitch Weight (30% loaded total trailer weight)</t>
  </si>
  <si>
    <t>NOTE: Pin weight empty 4035 (31%) according to dealer</t>
  </si>
  <si>
    <t>Your Truck</t>
  </si>
  <si>
    <t xml:space="preserve">Passengers </t>
  </si>
  <si>
    <t>Your Trailer</t>
  </si>
  <si>
    <t>Recommended Hitch Weight factors</t>
  </si>
  <si>
    <t>Bumper Pull</t>
  </si>
  <si>
    <t>Gooseneck with LQ</t>
  </si>
  <si>
    <t>Gooseneck no LQ</t>
  </si>
  <si>
    <t>Hitch Weight Factor (choose value below)</t>
  </si>
  <si>
    <t xml:space="preserve">Hitch Weight </t>
  </si>
  <si>
    <t>Fill in values in Column C based on your truck and trailer</t>
  </si>
  <si>
    <t>3 horses, full tank water, gear</t>
  </si>
  <si>
    <t>Your Horses and gear</t>
  </si>
  <si>
    <t>4 horses, full tank water, gear</t>
  </si>
  <si>
    <t>Hitch Weight (18% loaded total trailer weight)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</si>
</sst>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b/>
      <sz val="10"/>
      <color rgb="FF000000"/>
      <name val="Arial"/>
    </font>
    <font>
      <b/>
      <sz val="10"/>
      <color theme="1"/>
      <name val="Arial"/>
      <scheme val="minor"/>
    </font>
    <font>
      <u/>
      <sz val="10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9" fontId="0" fillId="0" borderId="0" xfId="0" applyNumberFormat="1"/>
    <xf numFmtId="0" fontId="0" fillId="0" borderId="0" xfId="0" applyAlignment="1">
      <alignment horizontal="left" indent="1"/>
    </xf>
    <xf numFmtId="0" fontId="3" fillId="0" borderId="0" xfId="0" applyFont="1" applyAlignment="1"/>
  </cellXfs>
  <cellStyles count="1">
    <cellStyle name="Normal" xfId="0" builtinId="0"/>
  </cellStyles>
  <dxfs count="1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15" Type="http://customschemas.google.com/relationships/workbookmetadata" Target="metadata"/><Relationship Id="rId1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BD6CE-6D86-4C65-A068-3AF7C5247878}">
  <dimension ref="B1:F1001"/>
  <sheetViews>
    <sheetView tabSelected="1" topLeftCell="A4" workbookViewId="0">
      <selection activeCell="C31" sqref="C31"/>
    </sheetView>
  </sheetViews>
  <sheetFormatPr defaultColWidth="12.6640625" defaultRowHeight="15" customHeight="1" x14ac:dyDescent="0.25"/>
  <cols>
    <col min="1" max="1" width="8.6640625" customWidth="1"/>
    <col min="2" max="2" width="37.5546875" customWidth="1"/>
    <col min="3" max="3" width="14.6640625" customWidth="1"/>
    <col min="4" max="4" width="12.6640625" customWidth="1"/>
    <col min="5" max="5" width="11" customWidth="1"/>
    <col min="6" max="26" width="8.6640625" customWidth="1"/>
  </cols>
  <sheetData>
    <row r="1" spans="2:6" ht="12.75" customHeight="1" x14ac:dyDescent="0.25">
      <c r="B1" t="s">
        <v>36</v>
      </c>
    </row>
    <row r="2" spans="2:6" ht="12.6" customHeight="1" x14ac:dyDescent="0.25">
      <c r="B2" s="3" t="s">
        <v>0</v>
      </c>
      <c r="C2" s="4" t="s">
        <v>27</v>
      </c>
      <c r="D2" s="4"/>
      <c r="E2" s="4"/>
      <c r="F2" s="5"/>
    </row>
    <row r="3" spans="2:6" ht="12.75" customHeight="1" x14ac:dyDescent="0.25">
      <c r="B3" s="1" t="s">
        <v>18</v>
      </c>
      <c r="C3" s="2"/>
      <c r="D3" s="2"/>
      <c r="E3" s="2"/>
      <c r="F3" s="2"/>
    </row>
    <row r="4" spans="2:6" ht="12.75" customHeight="1" x14ac:dyDescent="0.25">
      <c r="B4" s="2" t="s">
        <v>2</v>
      </c>
      <c r="C4" s="2"/>
      <c r="D4" s="2"/>
      <c r="E4" s="2"/>
      <c r="F4" s="2"/>
    </row>
    <row r="5" spans="2:6" ht="12.75" customHeight="1" x14ac:dyDescent="0.25">
      <c r="B5" s="2" t="s">
        <v>3</v>
      </c>
      <c r="C5" s="2"/>
      <c r="D5" s="2"/>
      <c r="E5" s="2"/>
      <c r="F5" s="2"/>
    </row>
    <row r="6" spans="2:6" ht="12.75" customHeight="1" x14ac:dyDescent="0.25">
      <c r="B6" s="1" t="s">
        <v>4</v>
      </c>
      <c r="C6" s="2"/>
      <c r="D6" s="2"/>
      <c r="E6" s="2"/>
      <c r="F6" s="2"/>
    </row>
    <row r="7" spans="2:6" ht="12.75" customHeight="1" x14ac:dyDescent="0.25">
      <c r="B7" s="1" t="s">
        <v>5</v>
      </c>
      <c r="C7" s="2"/>
      <c r="D7" s="2"/>
      <c r="E7" s="2"/>
      <c r="F7" s="2"/>
    </row>
    <row r="8" spans="2:6" ht="12.75" customHeight="1" x14ac:dyDescent="0.25"/>
    <row r="9" spans="2:6" ht="12.75" customHeight="1" x14ac:dyDescent="0.25">
      <c r="B9" s="3" t="s">
        <v>6</v>
      </c>
      <c r="C9" s="2" t="s">
        <v>7</v>
      </c>
    </row>
    <row r="10" spans="2:6" ht="12.75" customHeight="1" x14ac:dyDescent="0.25">
      <c r="B10" s="2" t="s">
        <v>28</v>
      </c>
      <c r="C10" s="2"/>
      <c r="D10" s="2"/>
      <c r="E10" s="2"/>
      <c r="F10" s="2"/>
    </row>
    <row r="11" spans="2:6" ht="12.75" customHeight="1" x14ac:dyDescent="0.25">
      <c r="B11" s="2" t="s">
        <v>20</v>
      </c>
    </row>
    <row r="12" spans="2:6" ht="12.75" customHeight="1" x14ac:dyDescent="0.25">
      <c r="B12" s="2" t="s">
        <v>9</v>
      </c>
      <c r="C12" s="2"/>
      <c r="D12" s="2"/>
      <c r="E12" s="2"/>
      <c r="F12" s="2"/>
    </row>
    <row r="13" spans="2:6" ht="12.75" customHeight="1" x14ac:dyDescent="0.25"/>
    <row r="14" spans="2:6" ht="12.75" customHeight="1" x14ac:dyDescent="0.25">
      <c r="B14" s="3" t="s">
        <v>10</v>
      </c>
    </row>
    <row r="15" spans="2:6" ht="12.75" customHeight="1" x14ac:dyDescent="0.25">
      <c r="B15" s="1" t="s">
        <v>11</v>
      </c>
      <c r="C15" s="2">
        <f t="shared" ref="C15:F15" si="0">C6-C12-$C$26</f>
        <v>0</v>
      </c>
      <c r="D15" s="2"/>
      <c r="E15" s="2"/>
      <c r="F15" s="2"/>
    </row>
    <row r="16" spans="2:6" ht="12.75" customHeight="1" x14ac:dyDescent="0.25">
      <c r="B16" s="1" t="s">
        <v>12</v>
      </c>
      <c r="C16" s="2">
        <f t="shared" ref="C16:F16" si="1">C3+C12+$C$26</f>
        <v>0</v>
      </c>
      <c r="D16" s="2"/>
      <c r="E16" s="2"/>
      <c r="F16" s="2"/>
    </row>
    <row r="17" spans="2:6" ht="12.75" customHeight="1" x14ac:dyDescent="0.25">
      <c r="B17" s="1" t="s">
        <v>13</v>
      </c>
      <c r="C17" s="2">
        <f t="shared" ref="C17:F17" si="2">C3+C12+$C$23</f>
        <v>0</v>
      </c>
      <c r="D17" s="2"/>
      <c r="E17" s="2"/>
      <c r="F17" s="2"/>
    </row>
    <row r="18" spans="2:6" ht="12.75" customHeight="1" x14ac:dyDescent="0.25"/>
    <row r="19" spans="2:6" ht="12.75" customHeight="1" x14ac:dyDescent="0.25"/>
    <row r="20" spans="2:6" ht="12.75" customHeight="1" x14ac:dyDescent="0.25">
      <c r="B20" s="3" t="s">
        <v>14</v>
      </c>
      <c r="C20" s="3" t="s">
        <v>29</v>
      </c>
    </row>
    <row r="21" spans="2:6" ht="12.75" customHeight="1" x14ac:dyDescent="0.25">
      <c r="B21" s="1" t="s">
        <v>15</v>
      </c>
      <c r="C21" s="1"/>
    </row>
    <row r="22" spans="2:6" ht="12.75" customHeight="1" x14ac:dyDescent="0.25">
      <c r="B22" s="1" t="s">
        <v>38</v>
      </c>
      <c r="C22" s="1"/>
    </row>
    <row r="23" spans="2:6" ht="12.75" customHeight="1" x14ac:dyDescent="0.25">
      <c r="B23" s="1" t="s">
        <v>16</v>
      </c>
      <c r="C23" s="2">
        <f>C21+C22</f>
        <v>0</v>
      </c>
      <c r="D23" s="1"/>
    </row>
    <row r="24" spans="2:6" ht="12.75" customHeight="1" x14ac:dyDescent="0.25">
      <c r="B24" s="1" t="s">
        <v>2</v>
      </c>
      <c r="C24" s="2"/>
    </row>
    <row r="25" spans="2:6" ht="12.75" customHeight="1" x14ac:dyDescent="0.25">
      <c r="B25" s="1" t="s">
        <v>34</v>
      </c>
      <c r="C25" s="2"/>
    </row>
    <row r="26" spans="2:6" ht="12.75" customHeight="1" x14ac:dyDescent="0.25">
      <c r="B26" s="1" t="s">
        <v>35</v>
      </c>
      <c r="C26" s="2">
        <f>C23*C25/100</f>
        <v>0</v>
      </c>
    </row>
    <row r="27" spans="2:6" ht="12.75" customHeight="1" x14ac:dyDescent="0.25"/>
    <row r="28" spans="2:6" ht="12.75" customHeight="1" x14ac:dyDescent="0.25">
      <c r="B28" t="s">
        <v>30</v>
      </c>
    </row>
    <row r="29" spans="2:6" ht="12.75" customHeight="1" x14ac:dyDescent="0.25">
      <c r="B29" s="8" t="s">
        <v>31</v>
      </c>
      <c r="C29" s="7">
        <v>0.15</v>
      </c>
    </row>
    <row r="30" spans="2:6" ht="12.75" customHeight="1" x14ac:dyDescent="0.25">
      <c r="B30" s="8" t="s">
        <v>33</v>
      </c>
      <c r="C30" s="7">
        <v>0.2</v>
      </c>
    </row>
    <row r="31" spans="2:6" ht="12.75" customHeight="1" x14ac:dyDescent="0.25">
      <c r="B31" s="8" t="s">
        <v>32</v>
      </c>
      <c r="C31" s="7">
        <v>0.3</v>
      </c>
    </row>
    <row r="32" spans="2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conditionalFormatting sqref="C16">
    <cfRule type="cellIs" dxfId="16" priority="3" operator="greaterThan">
      <formula>$C$4</formula>
    </cfRule>
  </conditionalFormatting>
  <conditionalFormatting sqref="C17">
    <cfRule type="cellIs" dxfId="15" priority="1" operator="greaterThan">
      <formula>$C$5</formula>
    </cfRule>
  </conditionalFormatting>
  <conditionalFormatting sqref="C7">
    <cfRule type="cellIs" dxfId="14" priority="4" operator="lessThan">
      <formula>$C$23</formula>
    </cfRule>
  </conditionalFormatting>
  <conditionalFormatting sqref="C15">
    <cfRule type="cellIs" dxfId="13" priority="2" operator="lessThan">
      <formula>0</formula>
    </cfRule>
  </conditionalFormatting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01"/>
  <sheetViews>
    <sheetView workbookViewId="0">
      <selection activeCell="C25" sqref="C25"/>
    </sheetView>
  </sheetViews>
  <sheetFormatPr defaultColWidth="12.6640625" defaultRowHeight="15" customHeight="1" x14ac:dyDescent="0.25"/>
  <cols>
    <col min="1" max="1" width="8.6640625" customWidth="1"/>
    <col min="2" max="2" width="31.6640625" customWidth="1"/>
    <col min="3" max="3" width="14.6640625" customWidth="1"/>
    <col min="4" max="4" width="12.6640625" customWidth="1"/>
    <col min="5" max="5" width="11" customWidth="1"/>
    <col min="6" max="26" width="8.6640625" customWidth="1"/>
  </cols>
  <sheetData>
    <row r="1" spans="2:6" ht="12.6" customHeight="1" x14ac:dyDescent="0.25"/>
    <row r="2" spans="2:6" ht="12.6" customHeight="1" x14ac:dyDescent="0.25">
      <c r="B2" s="3" t="s">
        <v>0</v>
      </c>
      <c r="C2" s="9" t="s">
        <v>1</v>
      </c>
      <c r="D2" s="4"/>
      <c r="E2" s="4"/>
      <c r="F2" s="5"/>
    </row>
    <row r="3" spans="2:6" ht="12.75" customHeight="1" x14ac:dyDescent="0.25">
      <c r="B3" s="1" t="s">
        <v>18</v>
      </c>
      <c r="C3" s="2">
        <v>8360</v>
      </c>
      <c r="D3" s="2" t="s">
        <v>22</v>
      </c>
      <c r="E3" s="2"/>
      <c r="F3" s="2"/>
    </row>
    <row r="4" spans="2:6" ht="12.75" customHeight="1" x14ac:dyDescent="0.25">
      <c r="B4" s="2" t="s">
        <v>2</v>
      </c>
      <c r="C4" s="2">
        <v>11300</v>
      </c>
      <c r="D4" s="2"/>
      <c r="E4" s="2"/>
      <c r="F4" s="2"/>
    </row>
    <row r="5" spans="2:6" ht="12.75" customHeight="1" x14ac:dyDescent="0.25">
      <c r="B5" s="2" t="s">
        <v>3</v>
      </c>
      <c r="C5" s="2">
        <v>23500</v>
      </c>
      <c r="D5" s="2"/>
      <c r="E5" s="2"/>
      <c r="F5" s="2"/>
    </row>
    <row r="6" spans="2:6" ht="12.75" customHeight="1" x14ac:dyDescent="0.25">
      <c r="B6" s="1" t="s">
        <v>4</v>
      </c>
      <c r="C6" s="2">
        <v>3400</v>
      </c>
      <c r="D6" s="2"/>
      <c r="E6" s="2"/>
      <c r="F6" s="2"/>
    </row>
    <row r="7" spans="2:6" ht="12.75" customHeight="1" x14ac:dyDescent="0.25">
      <c r="B7" s="1" t="s">
        <v>5</v>
      </c>
      <c r="C7" s="2">
        <v>15700</v>
      </c>
      <c r="D7" s="2"/>
      <c r="E7" s="2"/>
      <c r="F7" s="2"/>
    </row>
    <row r="8" spans="2:6" ht="12.75" customHeight="1" x14ac:dyDescent="0.25"/>
    <row r="9" spans="2:6" ht="12.75" customHeight="1" x14ac:dyDescent="0.25">
      <c r="B9" s="3" t="s">
        <v>6</v>
      </c>
      <c r="C9" s="2" t="s">
        <v>7</v>
      </c>
    </row>
    <row r="10" spans="2:6" ht="12.75" customHeight="1" x14ac:dyDescent="0.25">
      <c r="B10" s="2" t="s">
        <v>19</v>
      </c>
      <c r="C10" s="2">
        <v>440</v>
      </c>
      <c r="D10" s="2"/>
      <c r="E10" s="2"/>
      <c r="F10" s="2"/>
    </row>
    <row r="11" spans="2:6" ht="12.75" customHeight="1" x14ac:dyDescent="0.25">
      <c r="B11" s="2" t="s">
        <v>8</v>
      </c>
      <c r="C11">
        <f>8*60+40</f>
        <v>520</v>
      </c>
      <c r="D11" t="s">
        <v>23</v>
      </c>
    </row>
    <row r="12" spans="2:6" ht="12.75" customHeight="1" x14ac:dyDescent="0.25">
      <c r="B12" s="2" t="s">
        <v>9</v>
      </c>
      <c r="C12" s="2">
        <f t="shared" ref="C12:F12" si="0">SUM(C10:C11)</f>
        <v>960</v>
      </c>
      <c r="D12" s="2"/>
      <c r="E12" s="2"/>
      <c r="F12" s="2"/>
    </row>
    <row r="13" spans="2:6" ht="12.75" customHeight="1" x14ac:dyDescent="0.25"/>
    <row r="14" spans="2:6" ht="12.75" customHeight="1" x14ac:dyDescent="0.25">
      <c r="B14" s="3" t="s">
        <v>10</v>
      </c>
    </row>
    <row r="15" spans="2:6" ht="12.75" customHeight="1" x14ac:dyDescent="0.25">
      <c r="B15" s="1" t="s">
        <v>11</v>
      </c>
      <c r="C15" s="2">
        <f t="shared" ref="C15:F15" si="1">C6-C12-$C$25</f>
        <v>622</v>
      </c>
      <c r="D15" s="2"/>
      <c r="E15" s="2"/>
      <c r="F15" s="2"/>
    </row>
    <row r="16" spans="2:6" ht="12.75" customHeight="1" x14ac:dyDescent="0.25">
      <c r="B16" s="1" t="s">
        <v>12</v>
      </c>
      <c r="C16" s="2">
        <f t="shared" ref="C16:F16" si="2">C3+C12+$C$25</f>
        <v>11138</v>
      </c>
      <c r="D16" s="2"/>
      <c r="E16" s="2"/>
      <c r="F16" s="2"/>
    </row>
    <row r="17" spans="2:6" ht="12.75" customHeight="1" x14ac:dyDescent="0.25">
      <c r="B17" s="1" t="s">
        <v>13</v>
      </c>
      <c r="C17" s="2">
        <f t="shared" ref="C17:F17" si="3">C3+C12+$C$23</f>
        <v>19420</v>
      </c>
      <c r="D17" s="2"/>
      <c r="E17" s="2"/>
      <c r="F17" s="2"/>
    </row>
    <row r="18" spans="2:6" ht="12.75" customHeight="1" x14ac:dyDescent="0.25"/>
    <row r="19" spans="2:6" ht="12.75" customHeight="1" x14ac:dyDescent="0.25"/>
    <row r="20" spans="2:6" ht="12.75" customHeight="1" x14ac:dyDescent="0.25">
      <c r="B20" s="3" t="s">
        <v>14</v>
      </c>
      <c r="C20" s="3" t="s">
        <v>21</v>
      </c>
    </row>
    <row r="21" spans="2:6" ht="12.75" customHeight="1" x14ac:dyDescent="0.25">
      <c r="B21" s="1" t="s">
        <v>15</v>
      </c>
      <c r="C21" s="1">
        <v>6100</v>
      </c>
    </row>
    <row r="22" spans="2:6" ht="12.75" customHeight="1" x14ac:dyDescent="0.25">
      <c r="B22" s="1" t="s">
        <v>39</v>
      </c>
      <c r="C22" s="1">
        <v>4000</v>
      </c>
    </row>
    <row r="23" spans="2:6" ht="12.75" customHeight="1" x14ac:dyDescent="0.25">
      <c r="B23" s="1" t="s">
        <v>16</v>
      </c>
      <c r="C23" s="2">
        <f>C21+C22</f>
        <v>10100</v>
      </c>
      <c r="D23" s="1" t="s">
        <v>17</v>
      </c>
    </row>
    <row r="24" spans="2:6" ht="12.75" customHeight="1" x14ac:dyDescent="0.25">
      <c r="B24" s="1" t="s">
        <v>2</v>
      </c>
      <c r="C24" s="2">
        <v>15900</v>
      </c>
    </row>
    <row r="25" spans="2:6" ht="12.75" customHeight="1" x14ac:dyDescent="0.25">
      <c r="B25" s="1" t="s">
        <v>40</v>
      </c>
      <c r="C25" s="2">
        <f>C23*0.18</f>
        <v>1818</v>
      </c>
    </row>
    <row r="26" spans="2:6" ht="12.75" customHeight="1" x14ac:dyDescent="0.25"/>
    <row r="27" spans="2:6" ht="12.75" customHeight="1" x14ac:dyDescent="0.25">
      <c r="B27" s="6"/>
    </row>
    <row r="28" spans="2:6" ht="12.75" customHeight="1" x14ac:dyDescent="0.25"/>
    <row r="29" spans="2:6" ht="12.75" customHeight="1" x14ac:dyDescent="0.25"/>
    <row r="30" spans="2:6" ht="12.75" customHeight="1" x14ac:dyDescent="0.25"/>
    <row r="31" spans="2:6" ht="12.75" customHeight="1" x14ac:dyDescent="0.25"/>
    <row r="32" spans="2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conditionalFormatting sqref="C16">
    <cfRule type="cellIs" dxfId="12" priority="5" operator="greaterThan">
      <formula>$C$4</formula>
    </cfRule>
  </conditionalFormatting>
  <conditionalFormatting sqref="C17">
    <cfRule type="cellIs" dxfId="11" priority="1" operator="greaterThan">
      <formula>$C$5</formula>
    </cfRule>
  </conditionalFormatting>
  <conditionalFormatting sqref="C7">
    <cfRule type="cellIs" dxfId="10" priority="6" operator="lessThan">
      <formula>$C$23</formula>
    </cfRule>
  </conditionalFormatting>
  <conditionalFormatting sqref="C15">
    <cfRule type="cellIs" dxfId="9" priority="3" operator="lessThan">
      <formula>0</formula>
    </cfRule>
  </conditionalFormatting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001"/>
  <sheetViews>
    <sheetView workbookViewId="0">
      <selection activeCell="M30" sqref="M30"/>
    </sheetView>
  </sheetViews>
  <sheetFormatPr defaultColWidth="12.6640625" defaultRowHeight="15" customHeight="1" x14ac:dyDescent="0.25"/>
  <cols>
    <col min="1" max="1" width="8.6640625" customWidth="1"/>
    <col min="2" max="2" width="28.77734375" customWidth="1"/>
    <col min="3" max="3" width="14.6640625" customWidth="1"/>
    <col min="4" max="4" width="12.6640625" customWidth="1"/>
    <col min="5" max="5" width="11" customWidth="1"/>
    <col min="6" max="26" width="8.6640625" customWidth="1"/>
  </cols>
  <sheetData>
    <row r="1" spans="2:6" ht="12.6" customHeight="1" x14ac:dyDescent="0.25"/>
    <row r="2" spans="2:6" ht="12.6" customHeight="1" x14ac:dyDescent="0.25">
      <c r="B2" s="3" t="s">
        <v>0</v>
      </c>
      <c r="C2" s="9" t="s">
        <v>1</v>
      </c>
      <c r="D2" s="4"/>
      <c r="E2" s="4"/>
      <c r="F2" s="5"/>
    </row>
    <row r="3" spans="2:6" ht="12.75" customHeight="1" x14ac:dyDescent="0.25">
      <c r="B3" s="1" t="s">
        <v>18</v>
      </c>
      <c r="C3" s="2">
        <v>8340</v>
      </c>
      <c r="D3" s="2" t="s">
        <v>22</v>
      </c>
      <c r="E3" s="2"/>
      <c r="F3" s="2"/>
    </row>
    <row r="4" spans="2:6" ht="12.75" customHeight="1" x14ac:dyDescent="0.25">
      <c r="B4" s="2" t="s">
        <v>2</v>
      </c>
      <c r="C4" s="2">
        <v>11300</v>
      </c>
      <c r="D4" s="2"/>
      <c r="E4" s="2"/>
      <c r="F4" s="2"/>
    </row>
    <row r="5" spans="2:6" ht="12.75" customHeight="1" x14ac:dyDescent="0.25">
      <c r="B5" s="2" t="s">
        <v>3</v>
      </c>
      <c r="C5" s="2">
        <v>23500</v>
      </c>
      <c r="D5" s="2"/>
      <c r="E5" s="2"/>
      <c r="F5" s="2"/>
    </row>
    <row r="6" spans="2:6" ht="12.75" customHeight="1" x14ac:dyDescent="0.25">
      <c r="B6" s="1" t="s">
        <v>4</v>
      </c>
      <c r="C6" s="2">
        <v>3400</v>
      </c>
      <c r="D6" s="2"/>
      <c r="E6" s="2"/>
      <c r="F6" s="2"/>
    </row>
    <row r="7" spans="2:6" ht="12.75" customHeight="1" x14ac:dyDescent="0.25">
      <c r="B7" s="1" t="s">
        <v>5</v>
      </c>
      <c r="C7" s="2">
        <v>15700</v>
      </c>
      <c r="D7" s="2"/>
      <c r="E7" s="2"/>
      <c r="F7" s="2"/>
    </row>
    <row r="8" spans="2:6" ht="12.75" customHeight="1" x14ac:dyDescent="0.25"/>
    <row r="9" spans="2:6" ht="12.75" customHeight="1" x14ac:dyDescent="0.25">
      <c r="B9" s="3" t="s">
        <v>6</v>
      </c>
      <c r="C9" s="2" t="s">
        <v>7</v>
      </c>
    </row>
    <row r="10" spans="2:6" ht="12.75" customHeight="1" x14ac:dyDescent="0.25">
      <c r="B10" s="2" t="s">
        <v>19</v>
      </c>
      <c r="C10" s="2">
        <v>440</v>
      </c>
      <c r="D10" s="2"/>
      <c r="E10" s="2"/>
      <c r="F10" s="2"/>
    </row>
    <row r="11" spans="2:6" ht="12.75" customHeight="1" x14ac:dyDescent="0.25">
      <c r="B11" s="2" t="s">
        <v>8</v>
      </c>
      <c r="C11">
        <f>8*60+40</f>
        <v>520</v>
      </c>
      <c r="D11" t="s">
        <v>23</v>
      </c>
    </row>
    <row r="12" spans="2:6" ht="12.75" customHeight="1" x14ac:dyDescent="0.25">
      <c r="B12" s="2" t="s">
        <v>9</v>
      </c>
      <c r="C12" s="2">
        <f t="shared" ref="C12:D12" si="0">SUM(C10:C11)</f>
        <v>960</v>
      </c>
      <c r="D12" s="2"/>
      <c r="E12" s="2"/>
      <c r="F12" s="2"/>
    </row>
    <row r="13" spans="2:6" ht="12.75" customHeight="1" x14ac:dyDescent="0.25"/>
    <row r="14" spans="2:6" ht="12.75" customHeight="1" x14ac:dyDescent="0.25">
      <c r="B14" s="3" t="s">
        <v>10</v>
      </c>
    </row>
    <row r="15" spans="2:6" ht="12.75" customHeight="1" x14ac:dyDescent="0.25">
      <c r="B15" s="1" t="s">
        <v>11</v>
      </c>
      <c r="C15" s="2">
        <f t="shared" ref="C15:F15" si="1">C6-C12-$C$25</f>
        <v>-2637.5</v>
      </c>
      <c r="D15" s="2"/>
      <c r="E15" s="2"/>
      <c r="F15" s="2"/>
    </row>
    <row r="16" spans="2:6" ht="12.75" customHeight="1" x14ac:dyDescent="0.25">
      <c r="B16" s="1" t="s">
        <v>12</v>
      </c>
      <c r="C16" s="2">
        <f t="shared" ref="C16:F16" si="2">C3+C12+$C$25</f>
        <v>14377.5</v>
      </c>
      <c r="D16" s="2"/>
      <c r="E16" s="2"/>
      <c r="F16" s="2"/>
    </row>
    <row r="17" spans="2:6" ht="12.75" customHeight="1" x14ac:dyDescent="0.25">
      <c r="B17" s="1" t="s">
        <v>13</v>
      </c>
      <c r="C17" s="2">
        <f t="shared" ref="C17:F17" si="3">C3+C12+$C$23</f>
        <v>26225</v>
      </c>
      <c r="D17" s="2"/>
      <c r="E17" s="2"/>
      <c r="F17" s="2"/>
    </row>
    <row r="18" spans="2:6" ht="12.75" customHeight="1" x14ac:dyDescent="0.25"/>
    <row r="19" spans="2:6" ht="12.75" customHeight="1" x14ac:dyDescent="0.25"/>
    <row r="20" spans="2:6" ht="12.75" customHeight="1" x14ac:dyDescent="0.25">
      <c r="B20" s="3" t="s">
        <v>14</v>
      </c>
      <c r="C20" s="3" t="s">
        <v>24</v>
      </c>
    </row>
    <row r="21" spans="2:6" ht="12.75" customHeight="1" x14ac:dyDescent="0.25">
      <c r="B21" s="1" t="s">
        <v>15</v>
      </c>
      <c r="C21" s="1">
        <v>12925</v>
      </c>
    </row>
    <row r="22" spans="2:6" ht="12.75" customHeight="1" x14ac:dyDescent="0.25">
      <c r="B22" s="1" t="s">
        <v>37</v>
      </c>
      <c r="C22" s="1">
        <v>4000</v>
      </c>
    </row>
    <row r="23" spans="2:6" ht="12.75" customHeight="1" x14ac:dyDescent="0.25">
      <c r="B23" s="1" t="s">
        <v>16</v>
      </c>
      <c r="C23" s="2">
        <f>C21+C22</f>
        <v>16925</v>
      </c>
    </row>
    <row r="24" spans="2:6" ht="12.75" customHeight="1" x14ac:dyDescent="0.25">
      <c r="B24" s="1" t="s">
        <v>2</v>
      </c>
      <c r="C24" s="2">
        <v>21000</v>
      </c>
    </row>
    <row r="25" spans="2:6" ht="12.75" customHeight="1" x14ac:dyDescent="0.25">
      <c r="B25" s="1" t="s">
        <v>25</v>
      </c>
      <c r="C25" s="2">
        <f>C23*0.3</f>
        <v>5077.5</v>
      </c>
    </row>
    <row r="26" spans="2:6" ht="12.75" customHeight="1" x14ac:dyDescent="0.25"/>
    <row r="27" spans="2:6" ht="12.75" customHeight="1" x14ac:dyDescent="0.25">
      <c r="B27" s="6"/>
    </row>
    <row r="28" spans="2:6" ht="12.75" customHeight="1" x14ac:dyDescent="0.25">
      <c r="B28" t="s">
        <v>26</v>
      </c>
    </row>
    <row r="29" spans="2:6" ht="12.75" customHeight="1" x14ac:dyDescent="0.25"/>
    <row r="30" spans="2:6" ht="12.75" customHeight="1" x14ac:dyDescent="0.25"/>
    <row r="31" spans="2:6" ht="12.75" customHeight="1" x14ac:dyDescent="0.25"/>
    <row r="32" spans="2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conditionalFormatting sqref="C16">
    <cfRule type="cellIs" dxfId="6" priority="6" operator="greaterThan">
      <formula>$C$4</formula>
    </cfRule>
  </conditionalFormatting>
  <conditionalFormatting sqref="C17">
    <cfRule type="cellIs" dxfId="5" priority="2" operator="greaterThan">
      <formula>$C$5</formula>
    </cfRule>
  </conditionalFormatting>
  <conditionalFormatting sqref="C15">
    <cfRule type="cellIs" dxfId="3" priority="4" operator="lessThan">
      <formula>0</formula>
    </cfRule>
  </conditionalFormatting>
  <conditionalFormatting sqref="C7">
    <cfRule type="cellIs" dxfId="0" priority="1" operator="lessThan">
      <formula>$C$23</formula>
    </cfRule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2008 Sundowner Example</vt:lpstr>
      <vt:lpstr>2023 Lakota 4H 15'LQ 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Sawyer</dc:creator>
  <cp:lastModifiedBy>Rob Sawyer</cp:lastModifiedBy>
  <dcterms:created xsi:type="dcterms:W3CDTF">2023-04-03T15:50:13Z</dcterms:created>
  <dcterms:modified xsi:type="dcterms:W3CDTF">2026-02-25T01:10:28Z</dcterms:modified>
</cp:coreProperties>
</file>